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definedNames>
    <definedName name="_xlnm.Print_Area" localSheetId="0">'Sheet1'!$B$1:$I$48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<sst xmlns="http://schemas.openxmlformats.org/spreadsheetml/2006/main" count="15" uniqueCount="15">
  <si>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Current Monthly Long Term Care Cost </t>
  </si>
  <si>
    <t xml:space="preserve">Yearly Increase in Long Term Care Cost </t>
  </si>
  <si>
    <t>Years</t>
  </si>
  <si>
    <t>Date</t>
  </si>
  <si>
    <t>DETERMINING THE FUTURE COST OF CARE</t>
  </si>
  <si>
    <t>Make entries in the yellow</t>
  </si>
  <si>
    <t>boxes then hit return.</t>
  </si>
  <si>
    <t>The form will automatically</t>
  </si>
  <si>
    <t>calculate new values.</t>
  </si>
  <si>
    <t>1 Year's Worth of Future Benefit Costs</t>
  </si>
  <si>
    <t>2 Years' Worth of Future Benefit Costs</t>
  </si>
  <si>
    <t>3 Years' Worth of Future Benefit Costs</t>
  </si>
  <si>
    <t>4 Years' Worth of Future Benefit Costs</t>
  </si>
  <si>
    <t>5 Years' Worth of Future Benefit Costs</t>
  </si>
  <si>
    <t>6 Years' Worth of Future Benefit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</si>
</sst>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%"/>
    <numFmt numFmtId="169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168" fontId="7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DA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8"/>
  <sheetViews>
    <sheetView showGridLines="0" tabSelected="1" workbookViewId="0" topLeftCell="B2">
      <selection activeCell="H5" sqref="H5"/>
    </sheetView>
  </sheetViews>
  <sheetFormatPr defaultColWidth="9.140625" defaultRowHeight="12.75"/>
  <cols>
    <col min="2" max="2" width="5.00390625" style="0" customWidth="1"/>
    <col min="3" max="3" width="5.28125" style="0" customWidth="1"/>
    <col min="4" max="9" width="12.7109375" style="0" customWidth="1"/>
    <col min="10" max="10" width="3.8515625" style="0" customWidth="1"/>
    <col min="11" max="11" width="2.57421875" style="0" customWidth="1"/>
    <col min="12" max="12" width="3.28125" style="0" customWidth="1"/>
    <col min="13" max="14" width="7.7109375" style="0" customWidth="1"/>
    <col min="16" max="16" width="2.57421875" style="0" customWidth="1"/>
  </cols>
  <sheetData>
    <row r="2" spans="2:9" ht="21" customHeight="1">
      <c r="B2" s="19" t="s">
        <v>4</v>
      </c>
      <c r="C2" s="19"/>
      <c r="D2" s="19"/>
      <c r="E2" s="19"/>
      <c r="F2" s="19"/>
      <c r="G2" s="19"/>
      <c r="H2" s="19"/>
      <c r="I2" s="19"/>
    </row>
    <row r="3" spans="2:9" ht="38.25" customHeight="1">
      <c r="B3" s="20" t="str">
        <f>"Amount of future funds needed to pay $"&amp;H5&amp;" a month in equivalent, current care costs at a "&amp;H6*100&amp;"% annual increase in costs."</f>
        <v>Amount of future funds needed to pay $3000 a month in equivalent, current care costs at a 5% annual increase in costs.</v>
      </c>
      <c r="C3" s="20"/>
      <c r="D3" s="20"/>
      <c r="E3" s="20"/>
      <c r="F3" s="20"/>
      <c r="G3" s="20"/>
      <c r="H3" s="20"/>
      <c r="I3" s="20"/>
    </row>
    <row r="4" spans="6:9" ht="12.75">
      <c r="F4" s="1"/>
      <c r="G4" s="1"/>
      <c r="H4" s="1"/>
      <c r="I4" s="1"/>
    </row>
    <row r="5" spans="3:9" ht="12.75">
      <c r="C5" s="2"/>
      <c r="D5" s="2"/>
      <c r="E5" s="21" t="s">
        <v>0</v>
      </c>
      <c r="F5" s="21"/>
      <c r="G5" s="22"/>
      <c r="H5" s="17">
        <v>3000</v>
      </c>
      <c r="I5" s="3"/>
    </row>
    <row r="6" spans="3:9" ht="12.75">
      <c r="C6" s="2"/>
      <c r="D6" s="2"/>
      <c r="E6" s="21" t="s">
        <v>1</v>
      </c>
      <c r="F6" s="21"/>
      <c r="G6" s="22"/>
      <c r="H6" s="18">
        <v>0.05</v>
      </c>
      <c r="I6" s="4"/>
    </row>
    <row r="7" spans="3:9" ht="9" customHeight="1">
      <c r="C7" s="2"/>
      <c r="D7" s="2"/>
      <c r="E7" s="2"/>
      <c r="F7" s="2"/>
      <c r="G7" s="2"/>
      <c r="H7" s="2"/>
      <c r="I7" s="2"/>
    </row>
    <row r="8" spans="2:9" ht="57.75" customHeight="1" thickBot="1">
      <c r="B8" s="5" t="s">
        <v>2</v>
      </c>
      <c r="C8" s="16" t="s">
        <v>3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</row>
    <row r="9" spans="2:21" ht="12.75">
      <c r="B9" s="5">
        <v>1</v>
      </c>
      <c r="C9" s="5">
        <v>2005</v>
      </c>
      <c r="D9" s="6">
        <f>$H$5*12*1</f>
        <v>36000</v>
      </c>
      <c r="E9" s="6">
        <f>$H$5*12*2</f>
        <v>72000</v>
      </c>
      <c r="F9" s="6">
        <f>$H$5*12*3</f>
        <v>108000</v>
      </c>
      <c r="G9" s="6">
        <f>$H$5*12*4</f>
        <v>144000</v>
      </c>
      <c r="H9" s="6">
        <f>$H$5*12*5</f>
        <v>180000</v>
      </c>
      <c r="I9" s="6">
        <f>$H$5*12*6</f>
        <v>216000</v>
      </c>
      <c r="L9" s="7"/>
      <c r="M9" s="8"/>
      <c r="N9" s="8"/>
      <c r="O9" s="8"/>
      <c r="P9" s="9"/>
      <c r="T9">
        <v>12</v>
      </c>
      <c r="U9">
        <v>1</v>
      </c>
    </row>
    <row r="10" spans="2:21" ht="12.75">
      <c r="B10" s="5">
        <f aca="true" t="shared" si="0" ref="B10:B48">B9+1</f>
        <v>2</v>
      </c>
      <c r="C10" s="5">
        <f aca="true" t="shared" si="1" ref="C10:C48">C9+1</f>
        <v>2006</v>
      </c>
      <c r="D10" s="6">
        <f aca="true" t="shared" si="2" ref="D10:D48">D9*(1+$H$6)</f>
        <v>37800</v>
      </c>
      <c r="E10" s="6">
        <f aca="true" t="shared" si="3" ref="E10:E48">E9*(1+$H$6)</f>
        <v>75600</v>
      </c>
      <c r="F10" s="6">
        <f aca="true" t="shared" si="4" ref="F10:F48">F9*(1+$H$6)</f>
        <v>113400</v>
      </c>
      <c r="G10" s="6">
        <f aca="true" t="shared" si="5" ref="G10:G48">G9*(1+$H$6)</f>
        <v>151200</v>
      </c>
      <c r="H10" s="6">
        <f aca="true" t="shared" si="6" ref="H10:H48">H9*(1+$H$6)</f>
        <v>189000</v>
      </c>
      <c r="I10" s="6">
        <f aca="true" t="shared" si="7" ref="I10:I48">I9*(1+$H$6)</f>
        <v>226800</v>
      </c>
      <c r="L10" s="10"/>
      <c r="M10" s="11" t="s">
        <v>5</v>
      </c>
      <c r="N10" s="11"/>
      <c r="O10" s="11"/>
      <c r="P10" s="12"/>
      <c r="T10">
        <f aca="true" t="shared" si="8" ref="T10:T48">T$9*U10</f>
        <v>24</v>
      </c>
      <c r="U10">
        <f aca="true" t="shared" si="9" ref="U10:U48">U9+1</f>
        <v>2</v>
      </c>
    </row>
    <row r="11" spans="2:21" ht="12.75">
      <c r="B11" s="5">
        <f t="shared" si="0"/>
        <v>3</v>
      </c>
      <c r="C11" s="5">
        <f t="shared" si="1"/>
        <v>2007</v>
      </c>
      <c r="D11" s="6">
        <f t="shared" si="2"/>
        <v>39690</v>
      </c>
      <c r="E11" s="6">
        <f t="shared" si="3"/>
        <v>79380</v>
      </c>
      <c r="F11" s="6">
        <f t="shared" si="4"/>
        <v>119070</v>
      </c>
      <c r="G11" s="6">
        <f t="shared" si="5"/>
        <v>158760</v>
      </c>
      <c r="H11" s="6">
        <f t="shared" si="6"/>
        <v>198450</v>
      </c>
      <c r="I11" s="6">
        <f t="shared" si="7"/>
        <v>238140</v>
      </c>
      <c r="L11" s="10"/>
      <c r="M11" s="11" t="s">
        <v>6</v>
      </c>
      <c r="N11" s="11"/>
      <c r="O11" s="11"/>
      <c r="P11" s="12"/>
      <c r="T11">
        <f t="shared" si="8"/>
        <v>36</v>
      </c>
      <c r="U11">
        <f t="shared" si="9"/>
        <v>3</v>
      </c>
    </row>
    <row r="12" spans="2:21" ht="12.75">
      <c r="B12" s="5">
        <f t="shared" si="0"/>
        <v>4</v>
      </c>
      <c r="C12" s="5">
        <f t="shared" si="1"/>
        <v>2008</v>
      </c>
      <c r="D12" s="6">
        <f t="shared" si="2"/>
        <v>41674.5</v>
      </c>
      <c r="E12" s="6">
        <f t="shared" si="3"/>
        <v>83349</v>
      </c>
      <c r="F12" s="6">
        <f t="shared" si="4"/>
        <v>125023.5</v>
      </c>
      <c r="G12" s="6">
        <f t="shared" si="5"/>
        <v>166698</v>
      </c>
      <c r="H12" s="6">
        <f t="shared" si="6"/>
        <v>208372.5</v>
      </c>
      <c r="I12" s="6">
        <f t="shared" si="7"/>
        <v>250047</v>
      </c>
      <c r="L12" s="10"/>
      <c r="M12" s="11" t="s">
        <v>7</v>
      </c>
      <c r="N12" s="11"/>
      <c r="O12" s="11"/>
      <c r="P12" s="12"/>
      <c r="T12">
        <f t="shared" si="8"/>
        <v>48</v>
      </c>
      <c r="U12">
        <f t="shared" si="9"/>
        <v>4</v>
      </c>
    </row>
    <row r="13" spans="2:21" ht="12.75">
      <c r="B13" s="5">
        <f t="shared" si="0"/>
        <v>5</v>
      </c>
      <c r="C13" s="5">
        <f t="shared" si="1"/>
        <v>2009</v>
      </c>
      <c r="D13" s="6">
        <f t="shared" si="2"/>
        <v>43758.225</v>
      </c>
      <c r="E13" s="6">
        <f t="shared" si="3"/>
        <v>87516.45</v>
      </c>
      <c r="F13" s="6">
        <f t="shared" si="4"/>
        <v>131274.67500000002</v>
      </c>
      <c r="G13" s="6">
        <f t="shared" si="5"/>
        <v>175032.9</v>
      </c>
      <c r="H13" s="6">
        <f t="shared" si="6"/>
        <v>218791.125</v>
      </c>
      <c r="I13" s="6">
        <f t="shared" si="7"/>
        <v>262549.35000000003</v>
      </c>
      <c r="L13" s="10"/>
      <c r="M13" s="11" t="s">
        <v>8</v>
      </c>
      <c r="N13" s="11"/>
      <c r="O13" s="11"/>
      <c r="P13" s="12"/>
      <c r="T13">
        <f t="shared" si="8"/>
        <v>60</v>
      </c>
      <c r="U13">
        <f t="shared" si="9"/>
        <v>5</v>
      </c>
    </row>
    <row r="14" spans="2:21" ht="13.5" thickBot="1">
      <c r="B14" s="5">
        <f t="shared" si="0"/>
        <v>6</v>
      </c>
      <c r="C14" s="5">
        <f t="shared" si="1"/>
        <v>2010</v>
      </c>
      <c r="D14" s="6">
        <f t="shared" si="2"/>
        <v>45946.13625</v>
      </c>
      <c r="E14" s="6">
        <f t="shared" si="3"/>
        <v>91892.2725</v>
      </c>
      <c r="F14" s="6">
        <f t="shared" si="4"/>
        <v>137838.40875000003</v>
      </c>
      <c r="G14" s="6">
        <f t="shared" si="5"/>
        <v>183784.545</v>
      </c>
      <c r="H14" s="6">
        <f t="shared" si="6"/>
        <v>229730.68125000002</v>
      </c>
      <c r="I14" s="6">
        <f t="shared" si="7"/>
        <v>275676.81750000006</v>
      </c>
      <c r="L14" s="13"/>
      <c r="M14" s="14"/>
      <c r="N14" s="14"/>
      <c r="O14" s="14"/>
      <c r="P14" s="15"/>
      <c r="T14">
        <f t="shared" si="8"/>
        <v>72</v>
      </c>
      <c r="U14">
        <f t="shared" si="9"/>
        <v>6</v>
      </c>
    </row>
    <row r="15" spans="2:21" ht="12.75">
      <c r="B15" s="5">
        <f t="shared" si="0"/>
        <v>7</v>
      </c>
      <c r="C15" s="5">
        <f t="shared" si="1"/>
        <v>2011</v>
      </c>
      <c r="D15" s="6">
        <f t="shared" si="2"/>
        <v>48243.4430625</v>
      </c>
      <c r="E15" s="6">
        <f t="shared" si="3"/>
        <v>96486.886125</v>
      </c>
      <c r="F15" s="6">
        <f t="shared" si="4"/>
        <v>144730.32918750003</v>
      </c>
      <c r="G15" s="6">
        <f t="shared" si="5"/>
        <v>192973.77225</v>
      </c>
      <c r="H15" s="6">
        <f t="shared" si="6"/>
        <v>241217.21531250005</v>
      </c>
      <c r="I15" s="6">
        <f t="shared" si="7"/>
        <v>289460.65837500006</v>
      </c>
      <c r="T15">
        <f t="shared" si="8"/>
        <v>84</v>
      </c>
      <c r="U15">
        <f t="shared" si="9"/>
        <v>7</v>
      </c>
    </row>
    <row r="16" spans="2:21" ht="12.75">
      <c r="B16" s="5">
        <f t="shared" si="0"/>
        <v>8</v>
      </c>
      <c r="C16" s="5">
        <f t="shared" si="1"/>
        <v>2012</v>
      </c>
      <c r="D16" s="6">
        <f t="shared" si="2"/>
        <v>50655.615215625</v>
      </c>
      <c r="E16" s="6">
        <f t="shared" si="3"/>
        <v>101311.23043125</v>
      </c>
      <c r="F16" s="6">
        <f t="shared" si="4"/>
        <v>151966.84564687504</v>
      </c>
      <c r="G16" s="6">
        <f t="shared" si="5"/>
        <v>202622.4608625</v>
      </c>
      <c r="H16" s="6">
        <f t="shared" si="6"/>
        <v>253278.07607812507</v>
      </c>
      <c r="I16" s="6">
        <f t="shared" si="7"/>
        <v>303933.6912937501</v>
      </c>
      <c r="T16">
        <f t="shared" si="8"/>
        <v>96</v>
      </c>
      <c r="U16">
        <f t="shared" si="9"/>
        <v>8</v>
      </c>
    </row>
    <row r="17" spans="2:21" ht="12.75">
      <c r="B17" s="5">
        <f t="shared" si="0"/>
        <v>9</v>
      </c>
      <c r="C17" s="5">
        <f t="shared" si="1"/>
        <v>2013</v>
      </c>
      <c r="D17" s="6">
        <f t="shared" si="2"/>
        <v>53188.39597640625</v>
      </c>
      <c r="E17" s="6">
        <f t="shared" si="3"/>
        <v>106376.7919528125</v>
      </c>
      <c r="F17" s="6">
        <f t="shared" si="4"/>
        <v>159565.1879292188</v>
      </c>
      <c r="G17" s="6">
        <f t="shared" si="5"/>
        <v>212753.583905625</v>
      </c>
      <c r="H17" s="6">
        <f t="shared" si="6"/>
        <v>265941.97988203133</v>
      </c>
      <c r="I17" s="6">
        <f t="shared" si="7"/>
        <v>319130.3758584376</v>
      </c>
      <c r="T17">
        <f t="shared" si="8"/>
        <v>108</v>
      </c>
      <c r="U17">
        <f t="shared" si="9"/>
        <v>9</v>
      </c>
    </row>
    <row r="18" spans="2:21" ht="12.75">
      <c r="B18" s="5">
        <f t="shared" si="0"/>
        <v>10</v>
      </c>
      <c r="C18" s="5">
        <f t="shared" si="1"/>
        <v>2014</v>
      </c>
      <c r="D18" s="6">
        <f t="shared" si="2"/>
        <v>55847.81577522657</v>
      </c>
      <c r="E18" s="6">
        <f t="shared" si="3"/>
        <v>111695.63155045314</v>
      </c>
      <c r="F18" s="6">
        <f t="shared" si="4"/>
        <v>167543.44732567976</v>
      </c>
      <c r="G18" s="6">
        <f t="shared" si="5"/>
        <v>223391.26310090628</v>
      </c>
      <c r="H18" s="6">
        <f t="shared" si="6"/>
        <v>279239.0788761329</v>
      </c>
      <c r="I18" s="6">
        <f t="shared" si="7"/>
        <v>335086.89465135953</v>
      </c>
      <c r="T18">
        <f t="shared" si="8"/>
        <v>120</v>
      </c>
      <c r="U18">
        <f t="shared" si="9"/>
        <v>10</v>
      </c>
    </row>
    <row r="19" spans="2:21" ht="12.75">
      <c r="B19" s="5">
        <f t="shared" si="0"/>
        <v>11</v>
      </c>
      <c r="C19" s="5">
        <f t="shared" si="1"/>
        <v>2015</v>
      </c>
      <c r="D19" s="6">
        <f t="shared" si="2"/>
        <v>58640.2065639879</v>
      </c>
      <c r="E19" s="6">
        <f t="shared" si="3"/>
        <v>117280.4131279758</v>
      </c>
      <c r="F19" s="6">
        <f t="shared" si="4"/>
        <v>175920.61969196377</v>
      </c>
      <c r="G19" s="6">
        <f t="shared" si="5"/>
        <v>234560.8262559516</v>
      </c>
      <c r="H19" s="6">
        <f t="shared" si="6"/>
        <v>293201.03281993954</v>
      </c>
      <c r="I19" s="6">
        <f t="shared" si="7"/>
        <v>351841.23938392755</v>
      </c>
      <c r="T19">
        <f t="shared" si="8"/>
        <v>132</v>
      </c>
      <c r="U19">
        <f t="shared" si="9"/>
        <v>11</v>
      </c>
    </row>
    <row r="20" spans="2:21" ht="12.75">
      <c r="B20" s="5">
        <f t="shared" si="0"/>
        <v>12</v>
      </c>
      <c r="C20" s="5">
        <f t="shared" si="1"/>
        <v>2016</v>
      </c>
      <c r="D20" s="6">
        <f t="shared" si="2"/>
        <v>61572.216892187294</v>
      </c>
      <c r="E20" s="6">
        <f t="shared" si="3"/>
        <v>123144.43378437459</v>
      </c>
      <c r="F20" s="6">
        <f t="shared" si="4"/>
        <v>184716.65067656196</v>
      </c>
      <c r="G20" s="6">
        <f t="shared" si="5"/>
        <v>246288.86756874918</v>
      </c>
      <c r="H20" s="6">
        <f t="shared" si="6"/>
        <v>307861.08446093654</v>
      </c>
      <c r="I20" s="6">
        <f t="shared" si="7"/>
        <v>369433.3013531239</v>
      </c>
      <c r="T20">
        <f t="shared" si="8"/>
        <v>144</v>
      </c>
      <c r="U20">
        <f t="shared" si="9"/>
        <v>12</v>
      </c>
    </row>
    <row r="21" spans="2:21" ht="12.75">
      <c r="B21" s="5">
        <f t="shared" si="0"/>
        <v>13</v>
      </c>
      <c r="C21" s="5">
        <f t="shared" si="1"/>
        <v>2017</v>
      </c>
      <c r="D21" s="6">
        <f t="shared" si="2"/>
        <v>64650.82773679666</v>
      </c>
      <c r="E21" s="6">
        <f t="shared" si="3"/>
        <v>129301.65547359332</v>
      </c>
      <c r="F21" s="6">
        <f t="shared" si="4"/>
        <v>193952.48321039006</v>
      </c>
      <c r="G21" s="6">
        <f t="shared" si="5"/>
        <v>258603.31094718663</v>
      </c>
      <c r="H21" s="6">
        <f t="shared" si="6"/>
        <v>323254.13868398336</v>
      </c>
      <c r="I21" s="6">
        <f t="shared" si="7"/>
        <v>387904.9664207801</v>
      </c>
      <c r="T21">
        <f t="shared" si="8"/>
        <v>156</v>
      </c>
      <c r="U21">
        <f t="shared" si="9"/>
        <v>13</v>
      </c>
    </row>
    <row r="22" spans="2:21" ht="12.75">
      <c r="B22" s="5">
        <f t="shared" si="0"/>
        <v>14</v>
      </c>
      <c r="C22" s="5">
        <f t="shared" si="1"/>
        <v>2018</v>
      </c>
      <c r="D22" s="6">
        <f t="shared" si="2"/>
        <v>67883.3691236365</v>
      </c>
      <c r="E22" s="6">
        <f t="shared" si="3"/>
        <v>135766.738247273</v>
      </c>
      <c r="F22" s="6">
        <f t="shared" si="4"/>
        <v>203650.10737090957</v>
      </c>
      <c r="G22" s="6">
        <f t="shared" si="5"/>
        <v>271533.476494546</v>
      </c>
      <c r="H22" s="6">
        <f t="shared" si="6"/>
        <v>339416.84561818256</v>
      </c>
      <c r="I22" s="6">
        <f t="shared" si="7"/>
        <v>407300.21474181913</v>
      </c>
      <c r="T22">
        <f t="shared" si="8"/>
        <v>168</v>
      </c>
      <c r="U22">
        <f t="shared" si="9"/>
        <v>14</v>
      </c>
    </row>
    <row r="23" spans="2:21" ht="12.75">
      <c r="B23" s="5">
        <f t="shared" si="0"/>
        <v>15</v>
      </c>
      <c r="C23" s="5">
        <f t="shared" si="1"/>
        <v>2019</v>
      </c>
      <c r="D23" s="6">
        <f t="shared" si="2"/>
        <v>71277.53757981832</v>
      </c>
      <c r="E23" s="6">
        <f t="shared" si="3"/>
        <v>142555.07515963665</v>
      </c>
      <c r="F23" s="6">
        <f t="shared" si="4"/>
        <v>213832.61273945504</v>
      </c>
      <c r="G23" s="6">
        <f t="shared" si="5"/>
        <v>285110.1503192733</v>
      </c>
      <c r="H23" s="6">
        <f t="shared" si="6"/>
        <v>356387.6878990917</v>
      </c>
      <c r="I23" s="6">
        <f t="shared" si="7"/>
        <v>427665.2254789101</v>
      </c>
      <c r="T23">
        <f t="shared" si="8"/>
        <v>180</v>
      </c>
      <c r="U23">
        <f t="shared" si="9"/>
        <v>15</v>
      </c>
    </row>
    <row r="24" spans="2:21" ht="12.75">
      <c r="B24" s="5">
        <f t="shared" si="0"/>
        <v>16</v>
      </c>
      <c r="C24" s="5">
        <f t="shared" si="1"/>
        <v>2020</v>
      </c>
      <c r="D24" s="6">
        <f t="shared" si="2"/>
        <v>74841.41445880925</v>
      </c>
      <c r="E24" s="6">
        <f t="shared" si="3"/>
        <v>149682.8289176185</v>
      </c>
      <c r="F24" s="6">
        <f t="shared" si="4"/>
        <v>224524.2433764278</v>
      </c>
      <c r="G24" s="6">
        <f t="shared" si="5"/>
        <v>299365.657835237</v>
      </c>
      <c r="H24" s="6">
        <f t="shared" si="6"/>
        <v>374207.0722940463</v>
      </c>
      <c r="I24" s="6">
        <f t="shared" si="7"/>
        <v>449048.4867528556</v>
      </c>
      <c r="T24">
        <f t="shared" si="8"/>
        <v>192</v>
      </c>
      <c r="U24">
        <f t="shared" si="9"/>
        <v>16</v>
      </c>
    </row>
    <row r="25" spans="2:21" ht="12.75">
      <c r="B25" s="5">
        <f t="shared" si="0"/>
        <v>17</v>
      </c>
      <c r="C25" s="5">
        <f t="shared" si="1"/>
        <v>2021</v>
      </c>
      <c r="D25" s="6">
        <f t="shared" si="2"/>
        <v>78583.48518174971</v>
      </c>
      <c r="E25" s="6">
        <f t="shared" si="3"/>
        <v>157166.97036349942</v>
      </c>
      <c r="F25" s="6">
        <f t="shared" si="4"/>
        <v>235750.4555452492</v>
      </c>
      <c r="G25" s="6">
        <f t="shared" si="5"/>
        <v>314333.94072699884</v>
      </c>
      <c r="H25" s="6">
        <f t="shared" si="6"/>
        <v>392917.42590874864</v>
      </c>
      <c r="I25" s="6">
        <f t="shared" si="7"/>
        <v>471500.9110904984</v>
      </c>
      <c r="T25">
        <f t="shared" si="8"/>
        <v>204</v>
      </c>
      <c r="U25">
        <f t="shared" si="9"/>
        <v>17</v>
      </c>
    </row>
    <row r="26" spans="2:21" ht="12.75">
      <c r="B26" s="5">
        <f t="shared" si="0"/>
        <v>18</v>
      </c>
      <c r="C26" s="5">
        <f t="shared" si="1"/>
        <v>2022</v>
      </c>
      <c r="D26" s="6">
        <f t="shared" si="2"/>
        <v>82512.6594408372</v>
      </c>
      <c r="E26" s="6">
        <f t="shared" si="3"/>
        <v>165025.3188816744</v>
      </c>
      <c r="F26" s="6">
        <f t="shared" si="4"/>
        <v>247537.97832251166</v>
      </c>
      <c r="G26" s="6">
        <f t="shared" si="5"/>
        <v>330050.6377633488</v>
      </c>
      <c r="H26" s="6">
        <f t="shared" si="6"/>
        <v>412563.2972041861</v>
      </c>
      <c r="I26" s="6">
        <f t="shared" si="7"/>
        <v>495075.9566450233</v>
      </c>
      <c r="T26">
        <f t="shared" si="8"/>
        <v>216</v>
      </c>
      <c r="U26">
        <f t="shared" si="9"/>
        <v>18</v>
      </c>
    </row>
    <row r="27" spans="2:21" ht="12.75">
      <c r="B27" s="5">
        <f t="shared" si="0"/>
        <v>19</v>
      </c>
      <c r="C27" s="5">
        <f t="shared" si="1"/>
        <v>2023</v>
      </c>
      <c r="D27" s="6">
        <f t="shared" si="2"/>
        <v>86638.29241287906</v>
      </c>
      <c r="E27" s="6">
        <f t="shared" si="3"/>
        <v>173276.58482575812</v>
      </c>
      <c r="F27" s="6">
        <f t="shared" si="4"/>
        <v>259914.87723863724</v>
      </c>
      <c r="G27" s="6">
        <f t="shared" si="5"/>
        <v>346553.16965151625</v>
      </c>
      <c r="H27" s="6">
        <f t="shared" si="6"/>
        <v>433191.4620643954</v>
      </c>
      <c r="I27" s="6">
        <f t="shared" si="7"/>
        <v>519829.7544772745</v>
      </c>
      <c r="T27">
        <f t="shared" si="8"/>
        <v>228</v>
      </c>
      <c r="U27">
        <f t="shared" si="9"/>
        <v>19</v>
      </c>
    </row>
    <row r="28" spans="2:21" ht="12.75">
      <c r="B28" s="5">
        <f t="shared" si="0"/>
        <v>20</v>
      </c>
      <c r="C28" s="5">
        <f t="shared" si="1"/>
        <v>2024</v>
      </c>
      <c r="D28" s="6">
        <f t="shared" si="2"/>
        <v>90970.20703352302</v>
      </c>
      <c r="E28" s="6">
        <f t="shared" si="3"/>
        <v>181940.41406704605</v>
      </c>
      <c r="F28" s="6">
        <f t="shared" si="4"/>
        <v>272910.62110056914</v>
      </c>
      <c r="G28" s="6">
        <f t="shared" si="5"/>
        <v>363880.8281340921</v>
      </c>
      <c r="H28" s="6">
        <f t="shared" si="6"/>
        <v>454851.0351676152</v>
      </c>
      <c r="I28" s="6">
        <f t="shared" si="7"/>
        <v>545821.2422011383</v>
      </c>
      <c r="T28">
        <f t="shared" si="8"/>
        <v>240</v>
      </c>
      <c r="U28">
        <f t="shared" si="9"/>
        <v>20</v>
      </c>
    </row>
    <row r="29" spans="2:21" ht="12.75">
      <c r="B29" s="5">
        <f t="shared" si="0"/>
        <v>21</v>
      </c>
      <c r="C29" s="5">
        <f t="shared" si="1"/>
        <v>2025</v>
      </c>
      <c r="D29" s="6">
        <f t="shared" si="2"/>
        <v>95518.71738519918</v>
      </c>
      <c r="E29" s="6">
        <f t="shared" si="3"/>
        <v>191037.43477039837</v>
      </c>
      <c r="F29" s="6">
        <f t="shared" si="4"/>
        <v>286556.15215559764</v>
      </c>
      <c r="G29" s="6">
        <f t="shared" si="5"/>
        <v>382074.86954079673</v>
      </c>
      <c r="H29" s="6">
        <f t="shared" si="6"/>
        <v>477593.586925996</v>
      </c>
      <c r="I29" s="6">
        <f t="shared" si="7"/>
        <v>573112.3043111953</v>
      </c>
      <c r="T29">
        <f t="shared" si="8"/>
        <v>252</v>
      </c>
      <c r="U29">
        <f t="shared" si="9"/>
        <v>21</v>
      </c>
    </row>
    <row r="30" spans="2:21" ht="12.75">
      <c r="B30" s="5">
        <f t="shared" si="0"/>
        <v>22</v>
      </c>
      <c r="C30" s="5">
        <f t="shared" si="1"/>
        <v>2026</v>
      </c>
      <c r="D30" s="6">
        <f t="shared" si="2"/>
        <v>100294.65325445915</v>
      </c>
      <c r="E30" s="6">
        <f t="shared" si="3"/>
        <v>200589.3065089183</v>
      </c>
      <c r="F30" s="6">
        <f t="shared" si="4"/>
        <v>300883.95976337756</v>
      </c>
      <c r="G30" s="6">
        <f t="shared" si="5"/>
        <v>401178.6130178366</v>
      </c>
      <c r="H30" s="6">
        <f t="shared" si="6"/>
        <v>501473.26627229585</v>
      </c>
      <c r="I30" s="6">
        <f t="shared" si="7"/>
        <v>601767.9195267551</v>
      </c>
      <c r="T30">
        <f t="shared" si="8"/>
        <v>264</v>
      </c>
      <c r="U30">
        <f t="shared" si="9"/>
        <v>22</v>
      </c>
    </row>
    <row r="31" spans="2:21" ht="12.75">
      <c r="B31" s="5">
        <f t="shared" si="0"/>
        <v>23</v>
      </c>
      <c r="C31" s="5">
        <f t="shared" si="1"/>
        <v>2027</v>
      </c>
      <c r="D31" s="6">
        <f t="shared" si="2"/>
        <v>105309.38591718211</v>
      </c>
      <c r="E31" s="6">
        <f t="shared" si="3"/>
        <v>210618.77183436422</v>
      </c>
      <c r="F31" s="6">
        <f t="shared" si="4"/>
        <v>315928.1577515465</v>
      </c>
      <c r="G31" s="6">
        <f t="shared" si="5"/>
        <v>421237.54366872844</v>
      </c>
      <c r="H31" s="6">
        <f t="shared" si="6"/>
        <v>526546.9295859106</v>
      </c>
      <c r="I31" s="6">
        <f t="shared" si="7"/>
        <v>631856.315503093</v>
      </c>
      <c r="T31">
        <f t="shared" si="8"/>
        <v>276</v>
      </c>
      <c r="U31">
        <f t="shared" si="9"/>
        <v>23</v>
      </c>
    </row>
    <row r="32" spans="2:21" ht="12.75">
      <c r="B32" s="5">
        <f t="shared" si="0"/>
        <v>24</v>
      </c>
      <c r="C32" s="5">
        <f t="shared" si="1"/>
        <v>2028</v>
      </c>
      <c r="D32" s="6">
        <f t="shared" si="2"/>
        <v>110574.85521304121</v>
      </c>
      <c r="E32" s="6">
        <f t="shared" si="3"/>
        <v>221149.71042608243</v>
      </c>
      <c r="F32" s="6">
        <f t="shared" si="4"/>
        <v>331724.5656391238</v>
      </c>
      <c r="G32" s="6">
        <f t="shared" si="5"/>
        <v>442299.42085216485</v>
      </c>
      <c r="H32" s="6">
        <f t="shared" si="6"/>
        <v>552874.2760652062</v>
      </c>
      <c r="I32" s="6">
        <f t="shared" si="7"/>
        <v>663449.1312782476</v>
      </c>
      <c r="T32">
        <f t="shared" si="8"/>
        <v>288</v>
      </c>
      <c r="U32">
        <f t="shared" si="9"/>
        <v>24</v>
      </c>
    </row>
    <row r="33" spans="2:21" ht="12.75">
      <c r="B33" s="5">
        <f t="shared" si="0"/>
        <v>25</v>
      </c>
      <c r="C33" s="5">
        <f t="shared" si="1"/>
        <v>2029</v>
      </c>
      <c r="D33" s="6">
        <f t="shared" si="2"/>
        <v>116103.59797369328</v>
      </c>
      <c r="E33" s="6">
        <f t="shared" si="3"/>
        <v>232207.19594738656</v>
      </c>
      <c r="F33" s="6">
        <f t="shared" si="4"/>
        <v>348310.79392108</v>
      </c>
      <c r="G33" s="6">
        <f t="shared" si="5"/>
        <v>464414.3918947731</v>
      </c>
      <c r="H33" s="6">
        <f t="shared" si="6"/>
        <v>580517.9898684665</v>
      </c>
      <c r="I33" s="6">
        <f t="shared" si="7"/>
        <v>696621.58784216</v>
      </c>
      <c r="T33">
        <f t="shared" si="8"/>
        <v>300</v>
      </c>
      <c r="U33">
        <f t="shared" si="9"/>
        <v>25</v>
      </c>
    </row>
    <row r="34" spans="2:21" ht="12.75">
      <c r="B34" s="5">
        <f t="shared" si="0"/>
        <v>26</v>
      </c>
      <c r="C34" s="5">
        <f t="shared" si="1"/>
        <v>2030</v>
      </c>
      <c r="D34" s="6">
        <f t="shared" si="2"/>
        <v>121908.77787237795</v>
      </c>
      <c r="E34" s="6">
        <f t="shared" si="3"/>
        <v>243817.5557447559</v>
      </c>
      <c r="F34" s="6">
        <f t="shared" si="4"/>
        <v>365726.333617134</v>
      </c>
      <c r="G34" s="6">
        <f t="shared" si="5"/>
        <v>487635.1114895118</v>
      </c>
      <c r="H34" s="6">
        <f t="shared" si="6"/>
        <v>609543.8893618899</v>
      </c>
      <c r="I34" s="6">
        <f t="shared" si="7"/>
        <v>731452.667234268</v>
      </c>
      <c r="T34">
        <f t="shared" si="8"/>
        <v>312</v>
      </c>
      <c r="U34">
        <f t="shared" si="9"/>
        <v>26</v>
      </c>
    </row>
    <row r="35" spans="2:21" ht="12.75">
      <c r="B35" s="5">
        <f t="shared" si="0"/>
        <v>27</v>
      </c>
      <c r="C35" s="5">
        <f t="shared" si="1"/>
        <v>2031</v>
      </c>
      <c r="D35" s="6">
        <f t="shared" si="2"/>
        <v>128004.21676599685</v>
      </c>
      <c r="E35" s="6">
        <f t="shared" si="3"/>
        <v>256008.4335319937</v>
      </c>
      <c r="F35" s="6">
        <f t="shared" si="4"/>
        <v>384012.6502979907</v>
      </c>
      <c r="G35" s="6">
        <f t="shared" si="5"/>
        <v>512016.8670639874</v>
      </c>
      <c r="H35" s="6">
        <f t="shared" si="6"/>
        <v>640021.0838299844</v>
      </c>
      <c r="I35" s="6">
        <f t="shared" si="7"/>
        <v>768025.3005959814</v>
      </c>
      <c r="T35">
        <f t="shared" si="8"/>
        <v>324</v>
      </c>
      <c r="U35">
        <f t="shared" si="9"/>
        <v>27</v>
      </c>
    </row>
    <row r="36" spans="2:21" ht="12.75">
      <c r="B36" s="5">
        <f t="shared" si="0"/>
        <v>28</v>
      </c>
      <c r="C36" s="5">
        <f t="shared" si="1"/>
        <v>2032</v>
      </c>
      <c r="D36" s="6">
        <f t="shared" si="2"/>
        <v>134404.4276042967</v>
      </c>
      <c r="E36" s="6">
        <f t="shared" si="3"/>
        <v>268808.8552085934</v>
      </c>
      <c r="F36" s="6">
        <f t="shared" si="4"/>
        <v>403213.28281289025</v>
      </c>
      <c r="G36" s="6">
        <f t="shared" si="5"/>
        <v>537617.7104171868</v>
      </c>
      <c r="H36" s="6">
        <f t="shared" si="6"/>
        <v>672022.1380214837</v>
      </c>
      <c r="I36" s="6">
        <f t="shared" si="7"/>
        <v>806426.5656257805</v>
      </c>
      <c r="T36">
        <f t="shared" si="8"/>
        <v>336</v>
      </c>
      <c r="U36">
        <f t="shared" si="9"/>
        <v>28</v>
      </c>
    </row>
    <row r="37" spans="2:21" ht="12.75">
      <c r="B37" s="5">
        <f t="shared" si="0"/>
        <v>29</v>
      </c>
      <c r="C37" s="5">
        <f t="shared" si="1"/>
        <v>2033</v>
      </c>
      <c r="D37" s="6">
        <f t="shared" si="2"/>
        <v>141124.64898451156</v>
      </c>
      <c r="E37" s="6">
        <f t="shared" si="3"/>
        <v>282249.2979690231</v>
      </c>
      <c r="F37" s="6">
        <f t="shared" si="4"/>
        <v>423373.9469535348</v>
      </c>
      <c r="G37" s="6">
        <f t="shared" si="5"/>
        <v>564498.5959380462</v>
      </c>
      <c r="H37" s="6">
        <f t="shared" si="6"/>
        <v>705623.2449225578</v>
      </c>
      <c r="I37" s="6">
        <f t="shared" si="7"/>
        <v>846747.8939070696</v>
      </c>
      <c r="T37">
        <f t="shared" si="8"/>
        <v>348</v>
      </c>
      <c r="U37">
        <f t="shared" si="9"/>
        <v>29</v>
      </c>
    </row>
    <row r="38" spans="2:21" ht="12.75">
      <c r="B38" s="5">
        <f t="shared" si="0"/>
        <v>30</v>
      </c>
      <c r="C38" s="5">
        <f t="shared" si="1"/>
        <v>2034</v>
      </c>
      <c r="D38" s="6">
        <f t="shared" si="2"/>
        <v>148180.88143373714</v>
      </c>
      <c r="E38" s="6">
        <f t="shared" si="3"/>
        <v>296361.7628674743</v>
      </c>
      <c r="F38" s="6">
        <f t="shared" si="4"/>
        <v>444542.6443012115</v>
      </c>
      <c r="G38" s="6">
        <f t="shared" si="5"/>
        <v>592723.5257349486</v>
      </c>
      <c r="H38" s="6">
        <f t="shared" si="6"/>
        <v>740904.4071686858</v>
      </c>
      <c r="I38" s="6">
        <f t="shared" si="7"/>
        <v>889085.288602423</v>
      </c>
      <c r="T38">
        <f t="shared" si="8"/>
        <v>360</v>
      </c>
      <c r="U38">
        <f t="shared" si="9"/>
        <v>30</v>
      </c>
    </row>
    <row r="39" spans="2:21" ht="12.75">
      <c r="B39" s="5">
        <f t="shared" si="0"/>
        <v>31</v>
      </c>
      <c r="C39" s="5">
        <f t="shared" si="1"/>
        <v>2035</v>
      </c>
      <c r="D39" s="6">
        <f t="shared" si="2"/>
        <v>155589.925505424</v>
      </c>
      <c r="E39" s="6">
        <f t="shared" si="3"/>
        <v>311179.851010848</v>
      </c>
      <c r="F39" s="6">
        <f t="shared" si="4"/>
        <v>466769.7765162721</v>
      </c>
      <c r="G39" s="6">
        <f t="shared" si="5"/>
        <v>622359.702021696</v>
      </c>
      <c r="H39" s="6">
        <f t="shared" si="6"/>
        <v>777949.6275271202</v>
      </c>
      <c r="I39" s="6">
        <f t="shared" si="7"/>
        <v>933539.5530325442</v>
      </c>
      <c r="T39">
        <f t="shared" si="8"/>
        <v>372</v>
      </c>
      <c r="U39">
        <f t="shared" si="9"/>
        <v>31</v>
      </c>
    </row>
    <row r="40" spans="2:21" ht="12.75">
      <c r="B40" s="5">
        <f t="shared" si="0"/>
        <v>32</v>
      </c>
      <c r="C40" s="5">
        <f t="shared" si="1"/>
        <v>2036</v>
      </c>
      <c r="D40" s="6">
        <f t="shared" si="2"/>
        <v>163369.4217806952</v>
      </c>
      <c r="E40" s="6">
        <f t="shared" si="3"/>
        <v>326738.8435613904</v>
      </c>
      <c r="F40" s="6">
        <f t="shared" si="4"/>
        <v>490108.26534208574</v>
      </c>
      <c r="G40" s="6">
        <f t="shared" si="5"/>
        <v>653477.6871227808</v>
      </c>
      <c r="H40" s="6">
        <f t="shared" si="6"/>
        <v>816847.1089034763</v>
      </c>
      <c r="I40" s="6">
        <f t="shared" si="7"/>
        <v>980216.5306841715</v>
      </c>
      <c r="T40">
        <f t="shared" si="8"/>
        <v>384</v>
      </c>
      <c r="U40">
        <f t="shared" si="9"/>
        <v>32</v>
      </c>
    </row>
    <row r="41" spans="2:21" ht="12.75">
      <c r="B41" s="5">
        <f t="shared" si="0"/>
        <v>33</v>
      </c>
      <c r="C41" s="5">
        <f t="shared" si="1"/>
        <v>2037</v>
      </c>
      <c r="D41" s="6">
        <f t="shared" si="2"/>
        <v>171537.89286972999</v>
      </c>
      <c r="E41" s="6">
        <f t="shared" si="3"/>
        <v>343075.78573945997</v>
      </c>
      <c r="F41" s="6">
        <f t="shared" si="4"/>
        <v>514613.67860919004</v>
      </c>
      <c r="G41" s="6">
        <f t="shared" si="5"/>
        <v>686151.5714789199</v>
      </c>
      <c r="H41" s="6">
        <f t="shared" si="6"/>
        <v>857689.4643486501</v>
      </c>
      <c r="I41" s="6">
        <f t="shared" si="7"/>
        <v>1029227.3572183801</v>
      </c>
      <c r="T41">
        <f t="shared" si="8"/>
        <v>396</v>
      </c>
      <c r="U41">
        <f t="shared" si="9"/>
        <v>33</v>
      </c>
    </row>
    <row r="42" spans="2:21" ht="12.75">
      <c r="B42" s="5">
        <f t="shared" si="0"/>
        <v>34</v>
      </c>
      <c r="C42" s="5">
        <f t="shared" si="1"/>
        <v>2038</v>
      </c>
      <c r="D42" s="6">
        <f t="shared" si="2"/>
        <v>180114.7875132165</v>
      </c>
      <c r="E42" s="6">
        <f t="shared" si="3"/>
        <v>360229.575026433</v>
      </c>
      <c r="F42" s="6">
        <f t="shared" si="4"/>
        <v>540344.3625396496</v>
      </c>
      <c r="G42" s="6">
        <f t="shared" si="5"/>
        <v>720459.150052866</v>
      </c>
      <c r="H42" s="6">
        <f t="shared" si="6"/>
        <v>900573.9375660826</v>
      </c>
      <c r="I42" s="6">
        <f t="shared" si="7"/>
        <v>1080688.7250792992</v>
      </c>
      <c r="T42">
        <f t="shared" si="8"/>
        <v>408</v>
      </c>
      <c r="U42">
        <f t="shared" si="9"/>
        <v>34</v>
      </c>
    </row>
    <row r="43" spans="2:21" ht="12.75">
      <c r="B43" s="5">
        <f t="shared" si="0"/>
        <v>35</v>
      </c>
      <c r="C43" s="5">
        <f t="shared" si="1"/>
        <v>2039</v>
      </c>
      <c r="D43" s="6">
        <f t="shared" si="2"/>
        <v>189120.52688887733</v>
      </c>
      <c r="E43" s="6">
        <f t="shared" si="3"/>
        <v>378241.05377775466</v>
      </c>
      <c r="F43" s="6">
        <f t="shared" si="4"/>
        <v>567361.580666632</v>
      </c>
      <c r="G43" s="6">
        <f t="shared" si="5"/>
        <v>756482.1075555093</v>
      </c>
      <c r="H43" s="6">
        <f t="shared" si="6"/>
        <v>945602.6344443867</v>
      </c>
      <c r="I43" s="6">
        <f t="shared" si="7"/>
        <v>1134723.161333264</v>
      </c>
      <c r="T43">
        <f t="shared" si="8"/>
        <v>420</v>
      </c>
      <c r="U43">
        <f t="shared" si="9"/>
        <v>35</v>
      </c>
    </row>
    <row r="44" spans="2:21" ht="12.75">
      <c r="B44" s="5">
        <f t="shared" si="0"/>
        <v>36</v>
      </c>
      <c r="C44" s="5">
        <f t="shared" si="1"/>
        <v>2040</v>
      </c>
      <c r="D44" s="6">
        <f t="shared" si="2"/>
        <v>198576.5532333212</v>
      </c>
      <c r="E44" s="6">
        <f t="shared" si="3"/>
        <v>397153.1064666424</v>
      </c>
      <c r="F44" s="6">
        <f t="shared" si="4"/>
        <v>595729.6596999636</v>
      </c>
      <c r="G44" s="6">
        <f t="shared" si="5"/>
        <v>794306.2129332848</v>
      </c>
      <c r="H44" s="6">
        <f t="shared" si="6"/>
        <v>992882.7661666061</v>
      </c>
      <c r="I44" s="6">
        <f t="shared" si="7"/>
        <v>1191459.3193999273</v>
      </c>
      <c r="T44">
        <f t="shared" si="8"/>
        <v>432</v>
      </c>
      <c r="U44">
        <f t="shared" si="9"/>
        <v>36</v>
      </c>
    </row>
    <row r="45" spans="2:21" ht="12.75">
      <c r="B45" s="5">
        <f t="shared" si="0"/>
        <v>37</v>
      </c>
      <c r="C45" s="5">
        <f t="shared" si="1"/>
        <v>2041</v>
      </c>
      <c r="D45" s="6">
        <f t="shared" si="2"/>
        <v>208505.38089498726</v>
      </c>
      <c r="E45" s="6">
        <f t="shared" si="3"/>
        <v>417010.7617899745</v>
      </c>
      <c r="F45" s="6">
        <f t="shared" si="4"/>
        <v>625516.1426849619</v>
      </c>
      <c r="G45" s="6">
        <f t="shared" si="5"/>
        <v>834021.523579949</v>
      </c>
      <c r="H45" s="6">
        <f t="shared" si="6"/>
        <v>1042526.9044749364</v>
      </c>
      <c r="I45" s="6">
        <f t="shared" si="7"/>
        <v>1251032.2853699238</v>
      </c>
      <c r="T45">
        <f t="shared" si="8"/>
        <v>444</v>
      </c>
      <c r="U45">
        <f t="shared" si="9"/>
        <v>37</v>
      </c>
    </row>
    <row r="46" spans="2:21" ht="12.75">
      <c r="B46" s="5">
        <f t="shared" si="0"/>
        <v>38</v>
      </c>
      <c r="C46" s="5">
        <f t="shared" si="1"/>
        <v>2042</v>
      </c>
      <c r="D46" s="6">
        <f t="shared" si="2"/>
        <v>218930.64993973664</v>
      </c>
      <c r="E46" s="6">
        <f t="shared" si="3"/>
        <v>437861.2998794733</v>
      </c>
      <c r="F46" s="6">
        <f t="shared" si="4"/>
        <v>656791.94981921</v>
      </c>
      <c r="G46" s="6">
        <f t="shared" si="5"/>
        <v>875722.5997589466</v>
      </c>
      <c r="H46" s="6">
        <f t="shared" si="6"/>
        <v>1094653.2496986834</v>
      </c>
      <c r="I46" s="6">
        <f t="shared" si="7"/>
        <v>1313583.89963842</v>
      </c>
      <c r="T46">
        <f t="shared" si="8"/>
        <v>456</v>
      </c>
      <c r="U46">
        <f t="shared" si="9"/>
        <v>38</v>
      </c>
    </row>
    <row r="47" spans="2:21" ht="12.75">
      <c r="B47" s="5">
        <f t="shared" si="0"/>
        <v>39</v>
      </c>
      <c r="C47" s="5">
        <f t="shared" si="1"/>
        <v>2043</v>
      </c>
      <c r="D47" s="6">
        <f t="shared" si="2"/>
        <v>229877.1824367235</v>
      </c>
      <c r="E47" s="6">
        <f t="shared" si="3"/>
        <v>459754.364873447</v>
      </c>
      <c r="F47" s="6">
        <f t="shared" si="4"/>
        <v>689631.5473101705</v>
      </c>
      <c r="G47" s="6">
        <f t="shared" si="5"/>
        <v>919508.729746894</v>
      </c>
      <c r="H47" s="6">
        <f t="shared" si="6"/>
        <v>1149385.9121836177</v>
      </c>
      <c r="I47" s="6">
        <f t="shared" si="7"/>
        <v>1379263.094620341</v>
      </c>
      <c r="T47">
        <f t="shared" si="8"/>
        <v>468</v>
      </c>
      <c r="U47">
        <f t="shared" si="9"/>
        <v>39</v>
      </c>
    </row>
    <row r="48" spans="2:21" ht="12.75">
      <c r="B48" s="5">
        <f t="shared" si="0"/>
        <v>40</v>
      </c>
      <c r="C48" s="5">
        <f t="shared" si="1"/>
        <v>2044</v>
      </c>
      <c r="D48" s="6">
        <f t="shared" si="2"/>
        <v>241371.0415585597</v>
      </c>
      <c r="E48" s="6">
        <f t="shared" si="3"/>
        <v>482742.0831171194</v>
      </c>
      <c r="F48" s="6">
        <f t="shared" si="4"/>
        <v>724113.124675679</v>
      </c>
      <c r="G48" s="6">
        <f t="shared" si="5"/>
        <v>965484.1662342388</v>
      </c>
      <c r="H48" s="6">
        <f t="shared" si="6"/>
        <v>1206855.2077927988</v>
      </c>
      <c r="I48" s="6">
        <f t="shared" si="7"/>
        <v>1448226.249351358</v>
      </c>
      <c r="T48">
        <f t="shared" si="8"/>
        <v>480</v>
      </c>
      <c r="U48">
        <f t="shared" si="9"/>
        <v>40</v>
      </c>
    </row>
  </sheetData>
  <sheetProtection sheet="1" objects="1" scenarios="1"/>
  <protectedRanges>
    <protectedRange sqref="H5:H6" name="Range1"/>
  </protectedRanges>
  <mergeCells count="4">
    <mergeCell ref="B2:I2"/>
    <mergeCell ref="B3:I3"/>
    <mergeCell ref="E5:G5"/>
    <mergeCell ref="E6:G6"/>
  </mergeCells>
  <printOptions/>
  <pageMargins left="1.13" right="0.75" top="0.76" bottom="0.59" header="0.5" footer="0.5"/>
  <pageSetup fitToHeight="1" fitToWidth="1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Day</dc:creator>
  <cp:keywords/>
  <dc:description/>
  <cp:lastModifiedBy>Thomas Day</cp:lastModifiedBy>
  <cp:lastPrinted>2004-04-03T02:47:47Z</cp:lastPrinted>
  <dcterms:created xsi:type="dcterms:W3CDTF">2003-01-31T19:00:49Z</dcterms:created>
  <dcterms:modified xsi:type="dcterms:W3CDTF">2005-12-27T23:16:40Z</dcterms:modified>
  <cp:category/>
  <cp:version/>
  <cp:contentType/>
  <cp:contentStatus/>
</cp:coreProperties>
</file>